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9" i="1" l="1"/>
  <c r="C58" i="1"/>
  <c r="C54" i="1"/>
  <c r="C55" i="1"/>
  <c r="C53" i="1"/>
  <c r="C50" i="1"/>
  <c r="C39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<sst xmlns="http://schemas.openxmlformats.org/spreadsheetml/2006/main" count="55" uniqueCount="52">
  <si>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</si>
  <si>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</si>
  <si>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</si>
  <si>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</si>
  <si>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</si>
  <si>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</si>
  <si>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</si>
  <si>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</si>
  <si>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</si>
  <si>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</si>
  <si>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</si>
  <si>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</si>
  <si>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</si>
  <si>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</si>
  <si>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</si>
  <si>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</si>
  <si>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</si>
  <si>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</si>
  <si>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</si>
  <si>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</si>
  <si>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</si>
  <si>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</si>
  <si>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</si>
  <si>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</si>
  <si>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</si>
  <si>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</si>
  <si>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</si>
  <si>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</si>
  <si>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</si>
  <si>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</si>
  <si>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</si>
  <si>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</si>
  <si>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</si>
  <si>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</si>
  <si>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</si>
  <si>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06.04.2026.</t>
  </si>
  <si>
    <t xml:space="preserve">енергенти </t>
  </si>
  <si>
    <t>Бутангас Београд</t>
  </si>
  <si>
    <t>НИС А.Д.</t>
  </si>
  <si>
    <t>Тимок Зјаечар</t>
  </si>
  <si>
    <t>Медицински факултет Ниш</t>
  </si>
  <si>
    <t>ЈП Пошта</t>
  </si>
  <si>
    <t>Мессер Београд</t>
  </si>
  <si>
    <t>исхрана</t>
  </si>
  <si>
    <t>Хелениа  Кушевац</t>
  </si>
  <si>
    <t>Србокока</t>
  </si>
  <si>
    <t>Месокомбинат Лесковац</t>
  </si>
  <si>
    <t>Даком Ниш</t>
  </si>
  <si>
    <t>Лово Промет Чумурлија</t>
  </si>
  <si>
    <t>ПТР Сокопек</t>
  </si>
  <si>
    <t>Милк Хоусе</t>
  </si>
  <si>
    <t>материјални трошкови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</si>
</sst>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  <numFmt numFmtId="169" formatCode="#,##0.0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7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169" fontId="0" fillId="0" borderId="1" xfId="0" applyNumberFormat="1" applyBorder="1"/>
    <xf numFmtId="169" fontId="0" fillId="0" borderId="0" xfId="0" applyNumberFormat="1"/>
    <xf numFmtId="0" fontId="21" fillId="0" borderId="0" xfId="0" applyFont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91" zoomScaleNormal="91" workbookViewId="0">
      <selection activeCell="E43" sqref="E42:E4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6.85546875" customWidth="1"/>
    <col min="6" max="6" width="12.4257812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2" t="s">
        <v>1</v>
      </c>
      <c r="B2" s="42"/>
      <c r="C2" s="3"/>
      <c r="D2" s="3"/>
      <c r="E2" s="39" t="s">
        <v>35</v>
      </c>
    </row>
    <row r="3" spans="1:8" x14ac:dyDescent="0.25">
      <c r="A3" s="4">
        <v>1</v>
      </c>
      <c r="B3" s="4" t="s">
        <v>2</v>
      </c>
      <c r="C3" s="5">
        <v>2674488.46</v>
      </c>
      <c r="D3" s="3"/>
      <c r="E3" s="3"/>
    </row>
    <row r="4" spans="1:8" x14ac:dyDescent="0.25">
      <c r="A4" s="4">
        <v>2</v>
      </c>
      <c r="B4" s="4" t="s">
        <v>3</v>
      </c>
      <c r="C4" s="6">
        <v>141740.72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3" t="s">
        <v>6</v>
      </c>
      <c r="B7" s="44"/>
      <c r="C7" s="7">
        <f>SUM(C3:C6)</f>
        <v>2816229.18</v>
      </c>
      <c r="D7" s="3"/>
      <c r="E7" s="3"/>
    </row>
    <row r="8" spans="1:8" ht="18.75" x14ac:dyDescent="0.25">
      <c r="A8" s="45" t="s">
        <v>7</v>
      </c>
      <c r="B8" s="46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1256471.08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7" t="s">
        <v>9</v>
      </c>
      <c r="B11" s="47"/>
      <c r="C11" s="5">
        <f>C9+C10</f>
        <v>1256471.08</v>
      </c>
      <c r="D11" s="3"/>
      <c r="E11" s="3"/>
    </row>
    <row r="12" spans="1:8" x14ac:dyDescent="0.25">
      <c r="A12" s="48" t="s">
        <v>10</v>
      </c>
      <c r="B12" s="49"/>
      <c r="C12" s="5">
        <f>C7-C11</f>
        <v>1559758.1</v>
      </c>
      <c r="D12" s="3"/>
      <c r="E12" s="3"/>
    </row>
    <row r="13" spans="1:8" ht="18.75" x14ac:dyDescent="0.3">
      <c r="A13" s="50" t="s">
        <v>11</v>
      </c>
      <c r="B13" s="50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723136.38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371122.5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162212.20000000001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/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1" t="s">
        <v>29</v>
      </c>
      <c r="B32" s="41"/>
      <c r="C32" s="14">
        <f>SUM(C14:C31)</f>
        <v>1256471.0799999998</v>
      </c>
      <c r="D32" s="3"/>
    </row>
    <row r="33" spans="1:4" x14ac:dyDescent="0.25">
      <c r="A33" s="32"/>
      <c r="B33" s="32"/>
      <c r="C33" s="33"/>
      <c r="D33" s="3"/>
    </row>
    <row r="35" spans="1:4" x14ac:dyDescent="0.25">
      <c r="C35" s="37"/>
    </row>
    <row r="36" spans="1:4" x14ac:dyDescent="0.25">
      <c r="A36" s="13" t="s">
        <v>36</v>
      </c>
      <c r="C36" s="37"/>
    </row>
    <row r="37" spans="1:4" x14ac:dyDescent="0.25">
      <c r="B37" s="35" t="s">
        <v>37</v>
      </c>
      <c r="C37" s="36">
        <v>635760</v>
      </c>
    </row>
    <row r="38" spans="1:4" x14ac:dyDescent="0.25">
      <c r="B38" s="35" t="s">
        <v>38</v>
      </c>
      <c r="C38" s="36">
        <v>87376.38</v>
      </c>
    </row>
    <row r="39" spans="1:4" x14ac:dyDescent="0.25">
      <c r="C39" s="37">
        <f>C37+C38</f>
        <v>723136.38</v>
      </c>
    </row>
    <row r="41" spans="1:4" x14ac:dyDescent="0.25">
      <c r="A41" s="53"/>
      <c r="D41" s="40" t="s">
        <v>34</v>
      </c>
    </row>
    <row r="44" spans="1:4" x14ac:dyDescent="0.25">
      <c r="A44" t="s">
        <v>51</v>
      </c>
    </row>
    <row r="45" spans="1:4" x14ac:dyDescent="0.25">
      <c r="B45" s="35" t="s">
        <v>39</v>
      </c>
      <c r="C45" s="51">
        <v>12180</v>
      </c>
    </row>
    <row r="46" spans="1:4" x14ac:dyDescent="0.25">
      <c r="B46" s="35" t="s">
        <v>40</v>
      </c>
      <c r="C46" s="51">
        <v>37500</v>
      </c>
    </row>
    <row r="47" spans="1:4" x14ac:dyDescent="0.25">
      <c r="B47" s="35" t="s">
        <v>41</v>
      </c>
      <c r="C47" s="51">
        <v>24992</v>
      </c>
    </row>
    <row r="48" spans="1:4" x14ac:dyDescent="0.25">
      <c r="B48" s="35" t="s">
        <v>42</v>
      </c>
      <c r="C48" s="51">
        <v>29585.599999999999</v>
      </c>
    </row>
    <row r="49" spans="1:8" x14ac:dyDescent="0.25">
      <c r="B49" s="35" t="s">
        <v>42</v>
      </c>
      <c r="C49" s="51">
        <v>57954.6</v>
      </c>
    </row>
    <row r="50" spans="1:8" x14ac:dyDescent="0.25">
      <c r="C50" s="52">
        <f>C45+C46+C47+C48+C49</f>
        <v>162212.20000000001</v>
      </c>
    </row>
    <row r="52" spans="1:8" x14ac:dyDescent="0.25">
      <c r="A52" s="53" t="s">
        <v>43</v>
      </c>
      <c r="B52" s="35" t="s">
        <v>44</v>
      </c>
      <c r="C52" s="36">
        <v>26383.5</v>
      </c>
    </row>
    <row r="53" spans="1:8" x14ac:dyDescent="0.25">
      <c r="B53" s="35" t="s">
        <v>45</v>
      </c>
      <c r="C53" s="36">
        <f>8213.04+8213.04</f>
        <v>16426.080000000002</v>
      </c>
      <c r="H53" s="37"/>
    </row>
    <row r="54" spans="1:8" x14ac:dyDescent="0.25">
      <c r="B54" s="35" t="s">
        <v>46</v>
      </c>
      <c r="C54" s="36">
        <f>42387.4+56364.42+26598+23358.5</f>
        <v>148708.32</v>
      </c>
    </row>
    <row r="55" spans="1:8" x14ac:dyDescent="0.25">
      <c r="B55" s="35" t="s">
        <v>47</v>
      </c>
      <c r="C55" s="36">
        <f>19345.5+5994+14421.6+5994</f>
        <v>45755.1</v>
      </c>
    </row>
    <row r="56" spans="1:8" x14ac:dyDescent="0.25">
      <c r="B56" s="35" t="s">
        <v>48</v>
      </c>
      <c r="C56" s="36">
        <v>17275.5</v>
      </c>
    </row>
    <row r="57" spans="1:8" x14ac:dyDescent="0.25">
      <c r="B57" s="35" t="s">
        <v>49</v>
      </c>
      <c r="C57" s="36">
        <v>62568</v>
      </c>
    </row>
    <row r="58" spans="1:8" x14ac:dyDescent="0.25">
      <c r="B58" s="35" t="s">
        <v>50</v>
      </c>
      <c r="C58" s="36">
        <f>24996+29010</f>
        <v>54006</v>
      </c>
    </row>
    <row r="59" spans="1:8" x14ac:dyDescent="0.25">
      <c r="C59" s="37">
        <f>C52+C53+C54+C55+C56+C57+C58</f>
        <v>371122.5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2026-04-07T06:02:56Z</dcterms:modified>
</cp:coreProperties>
</file>